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"/>
    </mc:Choice>
  </mc:AlternateContent>
  <xr:revisionPtr revIDLastSave="0" documentId="8_{A2757793-BD8E-4361-8318-FABC7FCA295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Original" sheetId="1" r:id="rId1"/>
    <sheet name="Fixed initial velocity" sheetId="4" r:id="rId2"/>
    <sheet name="Varied initial velocity" sheetId="5" r:id="rId3"/>
    <sheet name="initial height variation" sheetId="6" r:id="rId4"/>
    <sheet name="Sheet2" sheetId="2" r:id="rId5"/>
    <sheet name="Sheet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6" l="1"/>
  <c r="I3" i="6" s="1"/>
  <c r="K12" i="6"/>
  <c r="K12" i="5"/>
  <c r="I3" i="5" s="1"/>
  <c r="J23" i="5" s="1"/>
  <c r="K12" i="4"/>
  <c r="I3" i="4"/>
  <c r="C18" i="1"/>
  <c r="I3" i="1"/>
  <c r="J23" i="6" l="1"/>
  <c r="J23" i="1"/>
  <c r="J23" i="4"/>
</calcChain>
</file>

<file path=xl/sharedStrings.xml><?xml version="1.0" encoding="utf-8"?>
<sst xmlns="http://schemas.openxmlformats.org/spreadsheetml/2006/main" count="24" uniqueCount="9">
  <si>
    <t>Initial velocity (m/s)</t>
  </si>
  <si>
    <t>Angle =</t>
  </si>
  <si>
    <t xml:space="preserve">Horiz Distance (m) =  </t>
  </si>
  <si>
    <t xml:space="preserve">Height (m) = </t>
  </si>
  <si>
    <t>Time (s)=</t>
  </si>
  <si>
    <t>Angle</t>
  </si>
  <si>
    <t>Horizontal distance</t>
  </si>
  <si>
    <t>Initial height (m)</t>
  </si>
  <si>
    <t xml:space="preserve">V vertical (m/s)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</si>
</sst>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1" fillId="2" borderId="1" xfId="1"/>
    <xf numFmtId="2" fontId="1" fillId="2" borderId="1" xfId="1" applyNumberFormat="1"/>
    <xf numFmtId="164" fontId="1" fillId="2" borderId="1" xfId="1" applyNumberFormat="1"/>
    <xf numFmtId="2" fontId="0" fillId="0" borderId="0" xfId="0" applyNumberFormat="1"/>
    <xf numFmtId="0" fontId="2" fillId="4" borderId="1" xfId="1" applyFont="1" applyFill="1"/>
    <xf numFmtId="0" fontId="2" fillId="3" borderId="1" xfId="1" applyFont="1" applyFill="1"/>
    <xf numFmtId="164" fontId="2" fillId="3" borderId="1" xfId="1" applyNumberFormat="1" applyFont="1" applyFill="1"/>
    <xf numFmtId="0" fontId="2" fillId="5" borderId="1" xfId="1" applyFont="1" applyFill="1"/>
    <xf numFmtId="164" fontId="2" fillId="5" borderId="1" xfId="1" applyNumberFormat="1" applyFont="1" applyFill="1"/>
    <xf numFmtId="0" fontId="0" fillId="5" borderId="0" xfId="0" applyFill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6</xdr:row>
      <xdr:rowOff>0</xdr:rowOff>
    </xdr:from>
    <xdr:to>
      <xdr:col>15</xdr:col>
      <xdr:colOff>237256</xdr:colOff>
      <xdr:row>20</xdr:row>
      <xdr:rowOff>17995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55520" y="1097280"/>
          <a:ext cx="8718316" cy="2578315"/>
          <a:chOff x="971600" y="3307675"/>
          <a:chExt cx="7704856" cy="2684995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730829" y="3428461"/>
            <a:ext cx="6313714" cy="2438939"/>
          </a:xfrm>
          <a:custGeom>
            <a:avLst/>
            <a:gdLst>
              <a:gd name="connsiteX0" fmla="*/ 0 w 6313714"/>
              <a:gd name="connsiteY0" fmla="*/ 2264768 h 2438939"/>
              <a:gd name="connsiteX1" fmla="*/ 3243942 w 6313714"/>
              <a:gd name="connsiteY1" fmla="*/ 539 h 2438939"/>
              <a:gd name="connsiteX2" fmla="*/ 6313714 w 6313714"/>
              <a:gd name="connsiteY2" fmla="*/ 2438939 h 24389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313714" h="2438939">
                <a:moveTo>
                  <a:pt x="0" y="2264768"/>
                </a:moveTo>
                <a:cubicBezTo>
                  <a:pt x="1095828" y="1118139"/>
                  <a:pt x="2191656" y="-28489"/>
                  <a:pt x="3243942" y="539"/>
                </a:cubicBezTo>
                <a:cubicBezTo>
                  <a:pt x="4296228" y="29567"/>
                  <a:pt x="5304971" y="1234253"/>
                  <a:pt x="6313714" y="2438939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971600" y="5877272"/>
            <a:ext cx="7704856" cy="0"/>
          </a:xfrm>
          <a:prstGeom prst="line">
            <a:avLst/>
          </a:prstGeom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pic>
        <xdr:nvPicPr>
          <xdr:cNvPr id="5" name="Picture 4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3707904" y="3640109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966052" y="42210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4723759" y="3307675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5796136" y="364011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8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6516216" y="4221088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164288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884368" y="56985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 descr="C:\Users\phudson\AppData\Local\Microsoft\Windows\Temporary Internet Files\Content.IE5\SOAJTJND\MC900433692[1].wmf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1996" y="4191111"/>
            <a:ext cx="1601812" cy="16501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239280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6</xdr:row>
      <xdr:rowOff>0</xdr:rowOff>
    </xdr:from>
    <xdr:to>
      <xdr:col>15</xdr:col>
      <xdr:colOff>237256</xdr:colOff>
      <xdr:row>20</xdr:row>
      <xdr:rowOff>17995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255520" y="1097280"/>
          <a:ext cx="8764036" cy="2578315"/>
          <a:chOff x="971600" y="3307675"/>
          <a:chExt cx="7704856" cy="2684995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730829" y="3428461"/>
            <a:ext cx="6313714" cy="2438939"/>
          </a:xfrm>
          <a:custGeom>
            <a:avLst/>
            <a:gdLst>
              <a:gd name="connsiteX0" fmla="*/ 0 w 6313714"/>
              <a:gd name="connsiteY0" fmla="*/ 2264768 h 2438939"/>
              <a:gd name="connsiteX1" fmla="*/ 3243942 w 6313714"/>
              <a:gd name="connsiteY1" fmla="*/ 539 h 2438939"/>
              <a:gd name="connsiteX2" fmla="*/ 6313714 w 6313714"/>
              <a:gd name="connsiteY2" fmla="*/ 2438939 h 24389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313714" h="2438939">
                <a:moveTo>
                  <a:pt x="0" y="2264768"/>
                </a:moveTo>
                <a:cubicBezTo>
                  <a:pt x="1095828" y="1118139"/>
                  <a:pt x="2191656" y="-28489"/>
                  <a:pt x="3243942" y="539"/>
                </a:cubicBezTo>
                <a:cubicBezTo>
                  <a:pt x="4296228" y="29567"/>
                  <a:pt x="5304971" y="1234253"/>
                  <a:pt x="6313714" y="2438939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971600" y="5877272"/>
            <a:ext cx="7704856" cy="0"/>
          </a:xfrm>
          <a:prstGeom prst="line">
            <a:avLst/>
          </a:prstGeom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pic>
        <xdr:nvPicPr>
          <xdr:cNvPr id="5" name="Picture 4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3707904" y="3640109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966052" y="42210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4723759" y="3307675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5796136" y="364011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8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6516216" y="4221088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164288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884368" y="56985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 descr="C:\Users\phudson\AppData\Local\Microsoft\Windows\Temporary Internet Files\Content.IE5\SOAJTJND\MC900433692[1].wmf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1996" y="4191111"/>
            <a:ext cx="1601812" cy="16501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239280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219075</xdr:colOff>
      <xdr:row>2</xdr:row>
      <xdr:rowOff>9525</xdr:rowOff>
    </xdr:from>
    <xdr:to>
      <xdr:col>17</xdr:col>
      <xdr:colOff>352425</xdr:colOff>
      <xdr:row>5</xdr:row>
      <xdr:rowOff>152400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029700" y="390525"/>
          <a:ext cx="3181350" cy="71437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Here you can investigate the effect of angle variation</a:t>
          </a:r>
          <a:r>
            <a:rPr lang="en-GB" sz="1100" baseline="0"/>
            <a:t> on horizontal distance, height and flight time.  Choose an initial velocity to work with and then vary the angle.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6</xdr:row>
      <xdr:rowOff>0</xdr:rowOff>
    </xdr:from>
    <xdr:to>
      <xdr:col>15</xdr:col>
      <xdr:colOff>237256</xdr:colOff>
      <xdr:row>20</xdr:row>
      <xdr:rowOff>17995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255520" y="1097280"/>
          <a:ext cx="8733556" cy="2578315"/>
          <a:chOff x="971600" y="3307675"/>
          <a:chExt cx="7704856" cy="2684995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730829" y="3428461"/>
            <a:ext cx="6313714" cy="2438939"/>
          </a:xfrm>
          <a:custGeom>
            <a:avLst/>
            <a:gdLst>
              <a:gd name="connsiteX0" fmla="*/ 0 w 6313714"/>
              <a:gd name="connsiteY0" fmla="*/ 2264768 h 2438939"/>
              <a:gd name="connsiteX1" fmla="*/ 3243942 w 6313714"/>
              <a:gd name="connsiteY1" fmla="*/ 539 h 2438939"/>
              <a:gd name="connsiteX2" fmla="*/ 6313714 w 6313714"/>
              <a:gd name="connsiteY2" fmla="*/ 2438939 h 24389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313714" h="2438939">
                <a:moveTo>
                  <a:pt x="0" y="2264768"/>
                </a:moveTo>
                <a:cubicBezTo>
                  <a:pt x="1095828" y="1118139"/>
                  <a:pt x="2191656" y="-28489"/>
                  <a:pt x="3243942" y="539"/>
                </a:cubicBezTo>
                <a:cubicBezTo>
                  <a:pt x="4296228" y="29567"/>
                  <a:pt x="5304971" y="1234253"/>
                  <a:pt x="6313714" y="2438939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971600" y="5877272"/>
            <a:ext cx="7704856" cy="0"/>
          </a:xfrm>
          <a:prstGeom prst="line">
            <a:avLst/>
          </a:prstGeom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pic>
        <xdr:nvPicPr>
          <xdr:cNvPr id="5" name="Picture 4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3707904" y="3640109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966052" y="42210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4723759" y="3307675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5796136" y="364011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8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6516216" y="4221088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164288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884368" y="56985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 descr="C:\Users\phudson\AppData\Local\Microsoft\Windows\Temporary Internet Files\Content.IE5\SOAJTJND\MC900433692[1].wmf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1996" y="4191111"/>
            <a:ext cx="1601812" cy="16501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239280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</xdr:col>
      <xdr:colOff>247650</xdr:colOff>
      <xdr:row>2</xdr:row>
      <xdr:rowOff>47625</xdr:rowOff>
    </xdr:from>
    <xdr:to>
      <xdr:col>17</xdr:col>
      <xdr:colOff>990600</xdr:colOff>
      <xdr:row>6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9639300" y="428625"/>
          <a:ext cx="3181350" cy="71437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Here you can investigate the effect of initial velocity variation</a:t>
          </a:r>
          <a:r>
            <a:rPr lang="en-GB" sz="1100" baseline="0"/>
            <a:t> on horizontal distance, height and flight time.  Choose an angle to work with and then vary the initial velocity.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19</xdr:row>
      <xdr:rowOff>76200</xdr:rowOff>
    </xdr:from>
    <xdr:to>
      <xdr:col>15</xdr:col>
      <xdr:colOff>381000</xdr:colOff>
      <xdr:row>25</xdr:row>
      <xdr:rowOff>38100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0125075" y="3695700"/>
          <a:ext cx="866775" cy="110490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6</xdr:row>
      <xdr:rowOff>0</xdr:rowOff>
    </xdr:from>
    <xdr:to>
      <xdr:col>14</xdr:col>
      <xdr:colOff>424017</xdr:colOff>
      <xdr:row>20</xdr:row>
      <xdr:rowOff>17995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255520" y="1097280"/>
          <a:ext cx="8783157" cy="2578315"/>
          <a:chOff x="971600" y="3307675"/>
          <a:chExt cx="7327709" cy="2684995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1730829" y="3428461"/>
            <a:ext cx="6313714" cy="2438939"/>
          </a:xfrm>
          <a:custGeom>
            <a:avLst/>
            <a:gdLst>
              <a:gd name="connsiteX0" fmla="*/ 0 w 6313714"/>
              <a:gd name="connsiteY0" fmla="*/ 2264768 h 2438939"/>
              <a:gd name="connsiteX1" fmla="*/ 3243942 w 6313714"/>
              <a:gd name="connsiteY1" fmla="*/ 539 h 2438939"/>
              <a:gd name="connsiteX2" fmla="*/ 6313714 w 6313714"/>
              <a:gd name="connsiteY2" fmla="*/ 2438939 h 24389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313714" h="2438939">
                <a:moveTo>
                  <a:pt x="0" y="2264768"/>
                </a:moveTo>
                <a:cubicBezTo>
                  <a:pt x="1095828" y="1118139"/>
                  <a:pt x="2191656" y="-28489"/>
                  <a:pt x="3243942" y="539"/>
                </a:cubicBezTo>
                <a:cubicBezTo>
                  <a:pt x="4296228" y="29567"/>
                  <a:pt x="5304971" y="1234253"/>
                  <a:pt x="6313714" y="2438939"/>
                </a:cubicBezTo>
              </a:path>
            </a:pathLst>
          </a:custGeom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971600" y="5877272"/>
            <a:ext cx="1801096" cy="2153"/>
          </a:xfrm>
          <a:prstGeom prst="line">
            <a:avLst/>
          </a:prstGeom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pic>
        <xdr:nvPicPr>
          <xdr:cNvPr id="5" name="Picture 4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3707904" y="3640109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966052" y="42210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4723759" y="3307675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5796136" y="364011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8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6516216" y="4221088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164288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7884368" y="5698587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 descr="C:\Users\phudson\AppData\Local\Microsoft\Windows\Temporary Internet Files\Content.IE5\SOAJTJND\MC900433692[1].wmf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1996" y="4191111"/>
            <a:ext cx="1601812" cy="16501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2" descr="C:\Users\phudson\AppData\Local\Microsoft\Windows\Temporary Internet Files\Content.IE5\SOAJTJND\MC900439811[1].png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514" r="28743" b="79629"/>
          <a:stretch/>
        </xdr:blipFill>
        <xdr:spPr bwMode="auto">
          <a:xfrm>
            <a:off x="2239280" y="4869160"/>
            <a:ext cx="414941" cy="2940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295275</xdr:colOff>
      <xdr:row>19</xdr:row>
      <xdr:rowOff>76200</xdr:rowOff>
    </xdr:from>
    <xdr:to>
      <xdr:col>5</xdr:col>
      <xdr:colOff>295275</xdr:colOff>
      <xdr:row>25</xdr:row>
      <xdr:rowOff>57150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4352925" y="3695700"/>
          <a:ext cx="0" cy="1123950"/>
        </a:xfrm>
        <a:prstGeom prst="lin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25</xdr:row>
      <xdr:rowOff>47625</xdr:rowOff>
    </xdr:from>
    <xdr:to>
      <xdr:col>17</xdr:col>
      <xdr:colOff>190500</xdr:colOff>
      <xdr:row>25</xdr:row>
      <xdr:rowOff>47625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4381500" y="4810125"/>
          <a:ext cx="8553450" cy="0"/>
        </a:xfrm>
        <a:prstGeom prst="lin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171450</xdr:colOff>
      <xdr:row>24</xdr:row>
      <xdr:rowOff>9525</xdr:rowOff>
    </xdr:from>
    <xdr:to>
      <xdr:col>16</xdr:col>
      <xdr:colOff>27061</xdr:colOff>
      <xdr:row>25</xdr:row>
      <xdr:rowOff>113108</xdr:rowOff>
    </xdr:to>
    <xdr:pic>
      <xdr:nvPicPr>
        <xdr:cNvPr id="21" name="Picture 20" descr="C:\Users\phudson\AppData\Local\Microsoft\Windows\Temporary Internet Files\Content.IE5\SOAJTJND\MC900439811[1].pn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r="28743" b="79629"/>
        <a:stretch/>
      </xdr:blipFill>
      <xdr:spPr bwMode="auto">
        <a:xfrm>
          <a:off x="10782300" y="4581525"/>
          <a:ext cx="465211" cy="294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17</xdr:col>
      <xdr:colOff>285750</xdr:colOff>
      <xdr:row>4</xdr:row>
      <xdr:rowOff>142875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9391650" y="190500"/>
          <a:ext cx="3181350" cy="71437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Here you can investigate the effect of initial height variation</a:t>
          </a:r>
          <a:r>
            <a:rPr lang="en-GB" sz="1100" baseline="0"/>
            <a:t> on horizontal distance, height and flight time.  Choose an angle and intitial velocity to work with and then vary the initial height.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3"/>
  <sheetViews>
    <sheetView workbookViewId="0">
      <selection activeCell="B1" sqref="B1"/>
    </sheetView>
  </sheetViews>
  <sheetFormatPr defaultRowHeight="14.4" x14ac:dyDescent="0.3"/>
  <cols>
    <col min="1" max="1" width="7.109375" customWidth="1"/>
    <col min="2" max="2" width="19.109375" bestFit="1" customWidth="1"/>
    <col min="3" max="3" width="9.44140625" customWidth="1"/>
    <col min="9" max="9" width="19.6640625" bestFit="1" customWidth="1"/>
    <col min="10" max="10" width="12.33203125" bestFit="1" customWidth="1"/>
    <col min="18" max="18" width="18.33203125" bestFit="1" customWidth="1"/>
  </cols>
  <sheetData>
    <row r="1" spans="3:18" x14ac:dyDescent="0.3">
      <c r="Q1" t="s">
        <v>5</v>
      </c>
      <c r="R1" t="s">
        <v>6</v>
      </c>
    </row>
    <row r="3" spans="3:18" x14ac:dyDescent="0.3">
      <c r="H3" s="1" t="s">
        <v>4</v>
      </c>
      <c r="I3" s="1">
        <f>2*((SQRT(K12*2*9.81))/9.91)</f>
        <v>2.8268700375205857</v>
      </c>
    </row>
    <row r="9" spans="3:18" x14ac:dyDescent="0.3">
      <c r="C9" s="4"/>
    </row>
    <row r="12" spans="3:18" x14ac:dyDescent="0.3">
      <c r="J12" s="5" t="s">
        <v>3</v>
      </c>
      <c r="K12" s="5">
        <v>10</v>
      </c>
    </row>
    <row r="17" spans="2:10" x14ac:dyDescent="0.3">
      <c r="G17" s="5" t="s">
        <v>1</v>
      </c>
      <c r="H17" s="5">
        <v>45</v>
      </c>
    </row>
    <row r="18" spans="2:10" x14ac:dyDescent="0.3">
      <c r="B18" s="1" t="s">
        <v>0</v>
      </c>
      <c r="C18" s="3">
        <f>(SQRT(K12*2*9.81))/(SIN(RADIANS(H17)))</f>
        <v>19.809088823063014</v>
      </c>
    </row>
    <row r="23" spans="2:10" x14ac:dyDescent="0.3">
      <c r="I23" s="1" t="s">
        <v>2</v>
      </c>
      <c r="J23" s="1">
        <f>(C18*COS(RADIANS(H17)))*I3</f>
        <v>39.59636730575177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3"/>
  <sheetViews>
    <sheetView tabSelected="1" topLeftCell="B1" workbookViewId="0">
      <selection activeCell="Q15" sqref="Q15"/>
    </sheetView>
  </sheetViews>
  <sheetFormatPr defaultRowHeight="14.4" x14ac:dyDescent="0.3"/>
  <cols>
    <col min="1" max="1" width="7.109375" customWidth="1"/>
    <col min="2" max="2" width="19.109375" bestFit="1" customWidth="1"/>
    <col min="3" max="3" width="9.44140625" customWidth="1"/>
    <col min="9" max="9" width="19.6640625" bestFit="1" customWidth="1"/>
    <col min="10" max="10" width="12.33203125" bestFit="1" customWidth="1"/>
    <col min="11" max="11" width="9.5546875" bestFit="1" customWidth="1"/>
    <col min="18" max="18" width="18.33203125" bestFit="1" customWidth="1"/>
  </cols>
  <sheetData>
    <row r="3" spans="3:11" x14ac:dyDescent="0.3">
      <c r="H3" s="1" t="s">
        <v>4</v>
      </c>
      <c r="I3" s="2">
        <f>((C18*SIN(RADIANS(H17)))/9.81)*2</f>
        <v>1.2494098970340111</v>
      </c>
    </row>
    <row r="9" spans="3:11" x14ac:dyDescent="0.3">
      <c r="C9" s="4"/>
    </row>
    <row r="12" spans="3:11" x14ac:dyDescent="0.3">
      <c r="J12" s="1" t="s">
        <v>3</v>
      </c>
      <c r="K12" s="2">
        <f>((C18*SIN(RADIANS(H17)))^2/(2*9.81))</f>
        <v>1.9142070176015171</v>
      </c>
    </row>
    <row r="17" spans="2:10" x14ac:dyDescent="0.3">
      <c r="G17" s="5" t="s">
        <v>1</v>
      </c>
      <c r="H17" s="5">
        <v>50</v>
      </c>
    </row>
    <row r="18" spans="2:10" x14ac:dyDescent="0.3">
      <c r="B18" s="6" t="s">
        <v>0</v>
      </c>
      <c r="C18" s="7">
        <v>8</v>
      </c>
    </row>
    <row r="23" spans="2:10" x14ac:dyDescent="0.3">
      <c r="I23" s="1" t="s">
        <v>2</v>
      </c>
      <c r="J23" s="2">
        <f>(C18*COS(RADIANS(H17)))*I3</f>
        <v>6.4248416098655783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23"/>
  <sheetViews>
    <sheetView workbookViewId="0">
      <selection activeCell="J12" sqref="J12:K12"/>
    </sheetView>
  </sheetViews>
  <sheetFormatPr defaultRowHeight="14.4" x14ac:dyDescent="0.3"/>
  <cols>
    <col min="1" max="1" width="7.109375" customWidth="1"/>
    <col min="2" max="2" width="19.109375" bestFit="1" customWidth="1"/>
    <col min="3" max="3" width="9.44140625" customWidth="1"/>
    <col min="9" max="9" width="19.6640625" bestFit="1" customWidth="1"/>
    <col min="10" max="10" width="12.5546875" bestFit="1" customWidth="1"/>
    <col min="18" max="18" width="18.33203125" bestFit="1" customWidth="1"/>
  </cols>
  <sheetData>
    <row r="3" spans="3:11" x14ac:dyDescent="0.3">
      <c r="H3" s="1" t="s">
        <v>4</v>
      </c>
      <c r="I3" s="2">
        <f>2*((SQRT(K12*2*9.81))/9.91)</f>
        <v>1.4270570760576136</v>
      </c>
    </row>
    <row r="9" spans="3:11" x14ac:dyDescent="0.3">
      <c r="C9" s="4"/>
    </row>
    <row r="12" spans="3:11" x14ac:dyDescent="0.3">
      <c r="J12" s="1" t="s">
        <v>3</v>
      </c>
      <c r="K12" s="2">
        <f>((C18*SIN(RADIANS(H17)))^2/(2*9.81))</f>
        <v>2.5484199796126399</v>
      </c>
    </row>
    <row r="17" spans="2:10" x14ac:dyDescent="0.3">
      <c r="G17" s="6" t="s">
        <v>1</v>
      </c>
      <c r="H17" s="6">
        <v>45</v>
      </c>
    </row>
    <row r="18" spans="2:10" x14ac:dyDescent="0.3">
      <c r="B18" s="8" t="s">
        <v>0</v>
      </c>
      <c r="C18" s="9">
        <v>10</v>
      </c>
    </row>
    <row r="23" spans="2:10" x14ac:dyDescent="0.3">
      <c r="I23" s="1" t="s">
        <v>2</v>
      </c>
      <c r="J23" s="2">
        <f>(C18*COS(RADIANS(H17)))*I3</f>
        <v>10.090817356205854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R25"/>
  <sheetViews>
    <sheetView workbookViewId="0">
      <selection activeCell="T11" sqref="T11"/>
    </sheetView>
  </sheetViews>
  <sheetFormatPr defaultRowHeight="14.4" x14ac:dyDescent="0.3"/>
  <cols>
    <col min="1" max="1" width="7.109375" customWidth="1"/>
    <col min="2" max="2" width="19.109375" bestFit="1" customWidth="1"/>
    <col min="3" max="3" width="9.44140625" customWidth="1"/>
    <col min="4" max="4" width="16" bestFit="1" customWidth="1"/>
    <col min="9" max="9" width="19.6640625" bestFit="1" customWidth="1"/>
    <col min="10" max="10" width="12.33203125" bestFit="1" customWidth="1"/>
    <col min="17" max="17" width="16" bestFit="1" customWidth="1"/>
    <col min="18" max="18" width="4.5546875" bestFit="1" customWidth="1"/>
  </cols>
  <sheetData>
    <row r="3" spans="3:11" x14ac:dyDescent="0.3">
      <c r="H3" s="1" t="s">
        <v>4</v>
      </c>
      <c r="I3" s="2">
        <f>((SQRT(K12*2*9.81))/9.91)+(R25/9.81)</f>
        <v>1.0479061010636022</v>
      </c>
    </row>
    <row r="9" spans="3:11" x14ac:dyDescent="0.3">
      <c r="C9" s="4"/>
    </row>
    <row r="12" spans="3:11" x14ac:dyDescent="0.3">
      <c r="J12" s="1" t="s">
        <v>3</v>
      </c>
      <c r="K12" s="2">
        <f>((C18*SIN(RADIANS(H17)))^2/(2*9.81))</f>
        <v>2.5484199796126399</v>
      </c>
    </row>
    <row r="17" spans="2:18" x14ac:dyDescent="0.3">
      <c r="G17" s="6" t="s">
        <v>1</v>
      </c>
      <c r="H17" s="6">
        <v>45</v>
      </c>
    </row>
    <row r="18" spans="2:18" x14ac:dyDescent="0.3">
      <c r="B18" s="6" t="s">
        <v>0</v>
      </c>
      <c r="C18" s="7">
        <v>10</v>
      </c>
    </row>
    <row r="23" spans="2:18" x14ac:dyDescent="0.3">
      <c r="D23" s="10" t="s">
        <v>7</v>
      </c>
      <c r="E23" s="10">
        <v>-2</v>
      </c>
      <c r="I23" s="1" t="s">
        <v>2</v>
      </c>
      <c r="J23" s="2">
        <f>(C18*COS(RADIANS(H17)))*I3</f>
        <v>7.4098151010882871</v>
      </c>
    </row>
    <row r="25" spans="2:18" x14ac:dyDescent="0.3">
      <c r="Q25" s="1" t="s">
        <v>8</v>
      </c>
      <c r="R25" s="2">
        <f>SQRT((C18*SIN(RADIANS(H17)))^2+(2*9.81*E23))</f>
        <v>3.2802438933713436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Original</vt:lpstr>
      <vt:lpstr>Fixed initial velocity</vt:lpstr>
      <vt:lpstr>Varied initial velocity</vt:lpstr>
      <vt:lpstr>initial height variation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Hudson</dc:creator>
  <cp:lastModifiedBy>Robert Malpeli</cp:lastModifiedBy>
  <dcterms:created xsi:type="dcterms:W3CDTF">2013-11-25T21:31:50Z</dcterms:created>
  <dcterms:modified xsi:type="dcterms:W3CDTF">2020-07-16T22:38:47Z</dcterms:modified>
</cp:coreProperties>
</file>